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Доходы!$3:$4</definedName>
    <definedName name="_xlnm.Print_Area" localSheetId="0">Доходы!$A$1:$D$106</definedName>
  </definedNames>
  <calcPr calcId="125725"/>
</workbook>
</file>

<file path=xl/calcChain.xml><?xml version="1.0" encoding="utf-8"?>
<calcChain xmlns="http://schemas.openxmlformats.org/spreadsheetml/2006/main">
  <c r="D106" i="2"/>
  <c r="D102"/>
  <c r="D100"/>
  <c r="D96"/>
  <c r="D95" s="1"/>
  <c r="D93"/>
  <c r="D91"/>
  <c r="D89"/>
  <c r="D79"/>
  <c r="D77"/>
  <c r="D64"/>
  <c r="D62"/>
  <c r="D60"/>
  <c r="D57"/>
  <c r="D55"/>
  <c r="D53"/>
  <c r="D45"/>
  <c r="D42"/>
  <c r="D39"/>
  <c r="D36"/>
  <c r="D29"/>
  <c r="D27" s="1"/>
  <c r="D24"/>
  <c r="D17"/>
  <c r="D11"/>
  <c r="D10" s="1"/>
  <c r="D8"/>
  <c r="D52" l="1"/>
  <c r="D76"/>
  <c r="D59"/>
  <c r="D7"/>
  <c r="D51" l="1"/>
  <c r="D50" s="1"/>
  <c r="D5" l="1"/>
</calcChain>
</file>

<file path=xl/sharedStrings.xml><?xml version="1.0" encoding="utf-8"?>
<sst xmlns="http://schemas.openxmlformats.org/spreadsheetml/2006/main" count="209" uniqueCount="187">
  <si>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</si>
  <si>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</si>
  <si>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</si>
  <si>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</si>
  <si>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</si>
  <si>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</si>
  <si>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</si>
  <si>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</si>
  <si>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</si>
  <si>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</si>
  <si>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</si>
  <si>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</si>
  <si>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</si>
  <si>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</si>
  <si>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</si>
  <si>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</si>
  <si>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</si>
  <si>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</si>
  <si>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</si>
  <si>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</si>
  <si>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</si>
  <si>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</si>
  <si>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</si>
  <si>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</si>
  <si>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</si>
  <si>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</si>
  <si>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</si>
  <si>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</si>
  <si>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</si>
  <si>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</si>
  <si>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</si>
  <si>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</si>
  <si>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</si>
  <si>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</si>
  <si>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</si>
  <si>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</si>
  <si>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</si>
  <si>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</si>
  <si>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</si>
  <si>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</si>
  <si>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</si>
  <si>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</si>
  <si>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</si>
  <si>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</si>
  <si>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</si>
  <si>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</si>
  <si>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</si>
  <si>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</si>
  <si>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</si>
  <si>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</si>
  <si>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</si>
  <si>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</si>
  <si>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</si>
  <si>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</si>
  <si>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</si>
  <si>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</si>
  <si>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</si>
  <si>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</si>
  <si>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</si>
  <si>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</si>
  <si>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</si>
  <si>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</si>
  <si>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</si>
  <si>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</si>
  <si>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</si>
  <si>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</si>
  <si>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</si>
  <si>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</si>
  <si>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</si>
  <si>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</si>
  <si>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</si>
  <si>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</si>
  <si>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</si>
  <si>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</si>
  <si>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</si>
  <si>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</si>
  <si>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</si>
  <si>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</si>
  <si>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</si>
  <si>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</si>
  <si>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</si>
  <si>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</si>
  <si>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</si>
  <si>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</si>
  <si>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</si>
  <si>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</si>
  <si>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</si>
  <si>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</si>
  <si>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</si>
  <si>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</si>
  <si>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</si>
  <si>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</si>
  <si>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</si>
  <si>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</si>
  <si>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</si>
  <si>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</si>
  <si>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</si>
  <si>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</si>
  <si>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</si>
  <si>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</si>
  <si>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</si>
  <si>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</si>
  <si>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</si>
  <si>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</si>
  <si>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</si>
  <si>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</si>
  <si>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</si>
  <si>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</si>
  <si>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</si>
  <si>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</si>
  <si>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</si>
  <si>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</si>
  <si>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</si>
  <si>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</si>
  <si>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</si>
  <si>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</si>
  <si>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</si>
  <si>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</si>
  <si>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</si>
  <si>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</si>
  <si>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</si>
  <si>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</si>
  <si>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</si>
  <si>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</si>
  <si>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</si>
  <si>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</si>
  <si>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</si>
  <si>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</si>
  <si>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</si>
  <si>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</si>
  <si>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</si>
  <si>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</si>
  <si>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</si>
  <si>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</si>
  <si>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</si>
  <si>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</si>
  <si>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</si>
  <si>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</si>
  <si>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</si>
  <si>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</si>
  <si>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ПРОЧИЕ БЕЗВОЗМЕЗДНЫЕ ПОСТУПЛЕНИЯ</t>
  </si>
  <si>
    <t>000 2 07 00000 00 0000 000</t>
  </si>
  <si>
    <t>Свод доходов бюджета Новоуральского городского округа на 2022 год</t>
  </si>
  <si>
    <t>Сумма в рублях на 2022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</si>
  <si>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</si>
  <si>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</si>
  <si>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</si>
  <si>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</si>
  <si>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</si>
  <si>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</si>
  <si>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</si>
  <si>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</si>
  <si>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</si>
  <si>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</si>
  <si>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 xml:space="preserve">Субсидии на создание безопасных условий пребывания в муниципальных организациях отдыха детей и их оздоровления 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</si>
  <si>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</si>
  <si>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</si>
  <si>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</si>
  <si>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</si>
  <si>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</si>
  <si>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</si>
  <si>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</si>
  <si>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</si>
  <si>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</si>
  <si>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</si>
  <si>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</si>
  <si>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</si>
  <si>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</si>
  <si>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команд, в том числе спортивных сборных команд Российской Федерации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</si>
  <si>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</si>
  <si>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</si>
  <si>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</si>
  <si>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</si>
  <si>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</si>
  <si>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</si>
  <si>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</si>
  <si>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</si>
  <si>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</si>
  <si>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</si>
  <si>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</si>
  <si>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</si>
  <si>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</si>
  <si>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</si>
  <si>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</si>
  <si>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</si>
  <si>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</si>
  <si>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№ 2 к решению Думы Новоуральского городского округа         № 140 от 15.12.2021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</si>
</sst>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</cellStyleXfs>
  <cellXfs count="50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0" fontId="20" fillId="3" borderId="1" xfId="0" applyFont="1" applyFill="1" applyBorder="1" applyAlignment="1">
      <alignment wrapText="1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0" fontId="17" fillId="0" borderId="34" xfId="0" applyNumberFormat="1" applyFont="1" applyFill="1" applyBorder="1" applyAlignment="1">
      <alignment wrapText="1"/>
    </xf>
    <xf numFmtId="4" fontId="16" fillId="0" borderId="34" xfId="125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Protection="1">
      <protection locked="0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0" fontId="15" fillId="0" borderId="0" xfId="0" applyFont="1" applyAlignment="1">
      <alignment horizontal="left" vertical="top" wrapText="1"/>
    </xf>
    <xf numFmtId="0" fontId="14" fillId="3" borderId="36" xfId="0" applyFont="1" applyFill="1" applyBorder="1" applyAlignment="1">
      <alignment horizontal="center" vertical="center" wrapText="1"/>
    </xf>
  </cellXfs>
  <cellStyles count="132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9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8.85546875" defaultRowHeight="14.25"/>
  <cols>
    <col min="1" max="1" width="9.28515625" style="24" customWidth="1"/>
    <col min="2" max="2" width="101.5703125" style="25" customWidth="1"/>
    <col min="3" max="3" width="28.140625" style="27" customWidth="1"/>
    <col min="4" max="4" width="24.42578125" style="10" customWidth="1"/>
    <col min="5" max="5" width="8.85546875" style="10"/>
    <col min="6" max="6" width="15.28515625" style="10" customWidth="1"/>
    <col min="7" max="16384" width="8.85546875" style="10"/>
  </cols>
  <sheetData>
    <row r="1" spans="1:4" s="3" customFormat="1" ht="75">
      <c r="A1" s="1"/>
      <c r="B1" s="2"/>
      <c r="C1" s="33"/>
      <c r="D1" s="48" t="s">
        <v>186</v>
      </c>
    </row>
    <row r="2" spans="1:4" s="3" customFormat="1" ht="25.15" customHeight="1">
      <c r="A2" s="49" t="s">
        <v>142</v>
      </c>
      <c r="B2" s="49"/>
      <c r="C2" s="49"/>
      <c r="D2" s="49"/>
    </row>
    <row r="3" spans="1:4" s="47" customFormat="1" ht="30">
      <c r="A3" s="44" t="s">
        <v>37</v>
      </c>
      <c r="B3" s="45" t="s">
        <v>0</v>
      </c>
      <c r="C3" s="46" t="s">
        <v>1</v>
      </c>
      <c r="D3" s="39" t="s">
        <v>143</v>
      </c>
    </row>
    <row r="4" spans="1:4" s="7" customFormat="1" ht="15">
      <c r="A4" s="4">
        <v>1</v>
      </c>
      <c r="B4" s="5">
        <v>2</v>
      </c>
      <c r="C4" s="6">
        <v>3</v>
      </c>
      <c r="D4" s="37">
        <v>4</v>
      </c>
    </row>
    <row r="5" spans="1:4" ht="15">
      <c r="A5" s="4">
        <v>1</v>
      </c>
      <c r="B5" s="8" t="s">
        <v>2</v>
      </c>
      <c r="C5" s="9" t="s">
        <v>3</v>
      </c>
      <c r="D5" s="31">
        <f>D7+D50</f>
        <v>4676529176.04</v>
      </c>
    </row>
    <row r="6" spans="1:4" ht="15">
      <c r="A6" s="4">
        <v>2</v>
      </c>
      <c r="B6" s="11" t="s">
        <v>4</v>
      </c>
      <c r="C6" s="12"/>
      <c r="D6" s="31"/>
    </row>
    <row r="7" spans="1:4" ht="15">
      <c r="A7" s="4">
        <v>3</v>
      </c>
      <c r="B7" s="13" t="s">
        <v>39</v>
      </c>
      <c r="C7" s="14" t="s">
        <v>5</v>
      </c>
      <c r="D7" s="31">
        <f>D8+D10+D17+D21+D24+D27+D36+D39+D42+D45</f>
        <v>1427097570.04</v>
      </c>
    </row>
    <row r="8" spans="1:4" ht="15">
      <c r="A8" s="4">
        <v>4</v>
      </c>
      <c r="B8" s="13" t="s">
        <v>40</v>
      </c>
      <c r="C8" s="14" t="s">
        <v>6</v>
      </c>
      <c r="D8" s="31">
        <f t="shared" ref="D8" si="0">D9</f>
        <v>1125720020.3</v>
      </c>
    </row>
    <row r="9" spans="1:4" ht="15">
      <c r="A9" s="4">
        <v>5</v>
      </c>
      <c r="B9" s="13" t="s">
        <v>41</v>
      </c>
      <c r="C9" s="14" t="s">
        <v>7</v>
      </c>
      <c r="D9" s="31">
        <v>1125720020.3</v>
      </c>
    </row>
    <row r="10" spans="1:4" ht="30">
      <c r="A10" s="4">
        <v>6</v>
      </c>
      <c r="B10" s="13" t="s">
        <v>38</v>
      </c>
      <c r="C10" s="14" t="s">
        <v>8</v>
      </c>
      <c r="D10" s="31">
        <f t="shared" ref="D10" si="1">D11</f>
        <v>26395460</v>
      </c>
    </row>
    <row r="11" spans="1:4" ht="30">
      <c r="A11" s="4">
        <v>7</v>
      </c>
      <c r="B11" s="13" t="s">
        <v>79</v>
      </c>
      <c r="C11" s="14" t="s">
        <v>9</v>
      </c>
      <c r="D11" s="31">
        <f>D12+D13+D14+D15+D16</f>
        <v>26395460</v>
      </c>
    </row>
    <row r="12" spans="1:4" s="36" customFormat="1" ht="15">
      <c r="A12" s="4">
        <v>8</v>
      </c>
      <c r="B12" s="18" t="s">
        <v>144</v>
      </c>
      <c r="C12" s="19" t="s">
        <v>145</v>
      </c>
      <c r="D12" s="31">
        <v>294000</v>
      </c>
    </row>
    <row r="13" spans="1:4" ht="62.45" customHeight="1">
      <c r="A13" s="4">
        <v>9</v>
      </c>
      <c r="B13" s="13" t="s">
        <v>117</v>
      </c>
      <c r="C13" s="14" t="s">
        <v>60</v>
      </c>
      <c r="D13" s="31">
        <v>11801270</v>
      </c>
    </row>
    <row r="14" spans="1:4" ht="75">
      <c r="A14" s="4">
        <v>10</v>
      </c>
      <c r="B14" s="13" t="s">
        <v>184</v>
      </c>
      <c r="C14" s="14" t="s">
        <v>61</v>
      </c>
      <c r="D14" s="31">
        <v>65330</v>
      </c>
    </row>
    <row r="15" spans="1:4" ht="66" customHeight="1">
      <c r="A15" s="4">
        <v>11</v>
      </c>
      <c r="B15" s="13" t="s">
        <v>185</v>
      </c>
      <c r="C15" s="14" t="s">
        <v>62</v>
      </c>
      <c r="D15" s="31">
        <v>15714680</v>
      </c>
    </row>
    <row r="16" spans="1:4" ht="64.150000000000006" customHeight="1">
      <c r="A16" s="4">
        <v>12</v>
      </c>
      <c r="B16" s="13" t="s">
        <v>118</v>
      </c>
      <c r="C16" s="14" t="s">
        <v>63</v>
      </c>
      <c r="D16" s="31">
        <v>-1479820</v>
      </c>
    </row>
    <row r="17" spans="1:4" ht="15">
      <c r="A17" s="4">
        <v>13</v>
      </c>
      <c r="B17" s="13" t="s">
        <v>80</v>
      </c>
      <c r="C17" s="14" t="s">
        <v>10</v>
      </c>
      <c r="D17" s="31">
        <f>D18+D20+D19</f>
        <v>109640352.73999999</v>
      </c>
    </row>
    <row r="18" spans="1:4" ht="15">
      <c r="A18" s="4">
        <v>14</v>
      </c>
      <c r="B18" s="13" t="s">
        <v>81</v>
      </c>
      <c r="C18" s="14" t="s">
        <v>11</v>
      </c>
      <c r="D18" s="31">
        <v>96209352.739999995</v>
      </c>
    </row>
    <row r="19" spans="1:4" ht="15">
      <c r="A19" s="4">
        <v>15</v>
      </c>
      <c r="B19" s="13" t="s">
        <v>123</v>
      </c>
      <c r="C19" s="14" t="s">
        <v>124</v>
      </c>
      <c r="D19" s="31">
        <v>196000</v>
      </c>
    </row>
    <row r="20" spans="1:4" ht="15">
      <c r="A20" s="4">
        <v>16</v>
      </c>
      <c r="B20" s="13" t="s">
        <v>82</v>
      </c>
      <c r="C20" s="14" t="s">
        <v>12</v>
      </c>
      <c r="D20" s="31">
        <v>13235000</v>
      </c>
    </row>
    <row r="21" spans="1:4" ht="15">
      <c r="A21" s="4">
        <v>17</v>
      </c>
      <c r="B21" s="13" t="s">
        <v>83</v>
      </c>
      <c r="C21" s="14" t="s">
        <v>13</v>
      </c>
      <c r="D21" s="31">
        <v>31725000</v>
      </c>
    </row>
    <row r="22" spans="1:4" ht="15">
      <c r="A22" s="4">
        <v>18</v>
      </c>
      <c r="B22" s="13" t="s">
        <v>84</v>
      </c>
      <c r="C22" s="14" t="s">
        <v>14</v>
      </c>
      <c r="D22" s="31">
        <v>22275000</v>
      </c>
    </row>
    <row r="23" spans="1:4" ht="15">
      <c r="A23" s="4">
        <v>19</v>
      </c>
      <c r="B23" s="13" t="s">
        <v>85</v>
      </c>
      <c r="C23" s="14" t="s">
        <v>15</v>
      </c>
      <c r="D23" s="31">
        <v>9450000</v>
      </c>
    </row>
    <row r="24" spans="1:4" ht="15">
      <c r="A24" s="4">
        <v>20</v>
      </c>
      <c r="B24" s="13" t="s">
        <v>86</v>
      </c>
      <c r="C24" s="14" t="s">
        <v>16</v>
      </c>
      <c r="D24" s="31">
        <f t="shared" ref="D24" si="2">D25+D26</f>
        <v>16200000</v>
      </c>
    </row>
    <row r="25" spans="1:4" ht="15.6" customHeight="1">
      <c r="A25" s="4">
        <v>21</v>
      </c>
      <c r="B25" s="13" t="s">
        <v>87</v>
      </c>
      <c r="C25" s="14" t="s">
        <v>17</v>
      </c>
      <c r="D25" s="31">
        <v>16165200</v>
      </c>
    </row>
    <row r="26" spans="1:4" ht="30">
      <c r="A26" s="4">
        <v>22</v>
      </c>
      <c r="B26" s="13" t="s">
        <v>88</v>
      </c>
      <c r="C26" s="14" t="s">
        <v>18</v>
      </c>
      <c r="D26" s="31">
        <v>34800</v>
      </c>
    </row>
    <row r="27" spans="1:4" ht="30">
      <c r="A27" s="4">
        <v>23</v>
      </c>
      <c r="B27" s="13" t="s">
        <v>89</v>
      </c>
      <c r="C27" s="14" t="s">
        <v>19</v>
      </c>
      <c r="D27" s="30">
        <f>D28+D29+D35</f>
        <v>75431457</v>
      </c>
    </row>
    <row r="28" spans="1:4" ht="45">
      <c r="A28" s="4">
        <v>24</v>
      </c>
      <c r="B28" s="13" t="s">
        <v>90</v>
      </c>
      <c r="C28" s="14" t="s">
        <v>20</v>
      </c>
      <c r="D28" s="31">
        <v>4918000</v>
      </c>
    </row>
    <row r="29" spans="1:4" ht="60">
      <c r="A29" s="4">
        <v>25</v>
      </c>
      <c r="B29" s="13" t="s">
        <v>91</v>
      </c>
      <c r="C29" s="14" t="s">
        <v>21</v>
      </c>
      <c r="D29" s="30">
        <f>D30+D31+D32+D33+D34</f>
        <v>49561057</v>
      </c>
    </row>
    <row r="30" spans="1:4" ht="45">
      <c r="A30" s="4">
        <v>26</v>
      </c>
      <c r="B30" s="13" t="s">
        <v>92</v>
      </c>
      <c r="C30" s="14" t="s">
        <v>22</v>
      </c>
      <c r="D30" s="31">
        <v>29465000</v>
      </c>
    </row>
    <row r="31" spans="1:4" ht="45.6" customHeight="1">
      <c r="A31" s="4">
        <v>27</v>
      </c>
      <c r="B31" s="13" t="s">
        <v>120</v>
      </c>
      <c r="C31" s="14" t="s">
        <v>23</v>
      </c>
      <c r="D31" s="31">
        <v>9274000</v>
      </c>
    </row>
    <row r="32" spans="1:4" ht="50.45" customHeight="1">
      <c r="A32" s="4">
        <v>28</v>
      </c>
      <c r="B32" s="13" t="s">
        <v>119</v>
      </c>
      <c r="C32" s="14" t="s">
        <v>24</v>
      </c>
      <c r="D32" s="31">
        <v>57057</v>
      </c>
    </row>
    <row r="33" spans="1:4" ht="30">
      <c r="A33" s="4">
        <v>29</v>
      </c>
      <c r="B33" s="13" t="s">
        <v>93</v>
      </c>
      <c r="C33" s="14" t="s">
        <v>25</v>
      </c>
      <c r="D33" s="31">
        <v>10612540</v>
      </c>
    </row>
    <row r="34" spans="1:4" s="17" customFormat="1" ht="30">
      <c r="A34" s="4">
        <v>30</v>
      </c>
      <c r="B34" s="15" t="s">
        <v>135</v>
      </c>
      <c r="C34" s="16" t="s">
        <v>64</v>
      </c>
      <c r="D34" s="31">
        <v>152460</v>
      </c>
    </row>
    <row r="35" spans="1:4" ht="60">
      <c r="A35" s="4">
        <v>31</v>
      </c>
      <c r="B35" s="13" t="s">
        <v>94</v>
      </c>
      <c r="C35" s="14" t="s">
        <v>26</v>
      </c>
      <c r="D35" s="31">
        <v>20952400</v>
      </c>
    </row>
    <row r="36" spans="1:4" ht="15">
      <c r="A36" s="4">
        <v>32</v>
      </c>
      <c r="B36" s="13" t="s">
        <v>95</v>
      </c>
      <c r="C36" s="14" t="s">
        <v>27</v>
      </c>
      <c r="D36" s="30">
        <f>D37+D38</f>
        <v>12657000</v>
      </c>
    </row>
    <row r="37" spans="1:4" ht="15">
      <c r="A37" s="4">
        <v>33</v>
      </c>
      <c r="B37" s="13" t="s">
        <v>96</v>
      </c>
      <c r="C37" s="14" t="s">
        <v>28</v>
      </c>
      <c r="D37" s="31">
        <v>12500000</v>
      </c>
    </row>
    <row r="38" spans="1:4" ht="15">
      <c r="A38" s="4">
        <v>34</v>
      </c>
      <c r="B38" s="13" t="s">
        <v>122</v>
      </c>
      <c r="C38" s="14" t="s">
        <v>121</v>
      </c>
      <c r="D38" s="31">
        <v>157000</v>
      </c>
    </row>
    <row r="39" spans="1:4" ht="15">
      <c r="A39" s="4">
        <v>35</v>
      </c>
      <c r="B39" s="13" t="s">
        <v>149</v>
      </c>
      <c r="C39" s="14" t="s">
        <v>125</v>
      </c>
      <c r="D39" s="30">
        <f>D40+D41</f>
        <v>1941280</v>
      </c>
    </row>
    <row r="40" spans="1:4" ht="15">
      <c r="A40" s="4">
        <v>36</v>
      </c>
      <c r="B40" s="13" t="s">
        <v>97</v>
      </c>
      <c r="C40" s="14" t="s">
        <v>29</v>
      </c>
      <c r="D40" s="31">
        <v>456000</v>
      </c>
    </row>
    <row r="41" spans="1:4" ht="15">
      <c r="A41" s="4">
        <v>37</v>
      </c>
      <c r="B41" s="13" t="s">
        <v>98</v>
      </c>
      <c r="C41" s="14" t="s">
        <v>30</v>
      </c>
      <c r="D41" s="31">
        <v>1485280</v>
      </c>
    </row>
    <row r="42" spans="1:4" ht="15">
      <c r="A42" s="4">
        <v>38</v>
      </c>
      <c r="B42" s="13" t="s">
        <v>99</v>
      </c>
      <c r="C42" s="14" t="s">
        <v>31</v>
      </c>
      <c r="D42" s="30">
        <f>D43+D44</f>
        <v>25567000</v>
      </c>
    </row>
    <row r="43" spans="1:4" ht="15">
      <c r="A43" s="4">
        <v>39</v>
      </c>
      <c r="B43" s="13" t="s">
        <v>100</v>
      </c>
      <c r="C43" s="14" t="s">
        <v>32</v>
      </c>
      <c r="D43" s="31">
        <v>520000</v>
      </c>
    </row>
    <row r="44" spans="1:4" ht="60">
      <c r="A44" s="4">
        <v>40</v>
      </c>
      <c r="B44" s="13" t="s">
        <v>101</v>
      </c>
      <c r="C44" s="14" t="s">
        <v>33</v>
      </c>
      <c r="D44" s="31">
        <v>25047000</v>
      </c>
    </row>
    <row r="45" spans="1:4" ht="15">
      <c r="A45" s="4">
        <v>41</v>
      </c>
      <c r="B45" s="13" t="s">
        <v>102</v>
      </c>
      <c r="C45" s="14" t="s">
        <v>34</v>
      </c>
      <c r="D45" s="30">
        <f>SUM(D46:D49)</f>
        <v>1820000</v>
      </c>
    </row>
    <row r="46" spans="1:4" ht="30">
      <c r="A46" s="4">
        <v>42</v>
      </c>
      <c r="B46" s="13" t="s">
        <v>65</v>
      </c>
      <c r="C46" s="14" t="s">
        <v>150</v>
      </c>
      <c r="D46" s="31">
        <v>761700</v>
      </c>
    </row>
    <row r="47" spans="1:4" s="36" customFormat="1" ht="30">
      <c r="A47" s="4">
        <v>43</v>
      </c>
      <c r="B47" s="18" t="s">
        <v>146</v>
      </c>
      <c r="C47" s="19" t="s">
        <v>147</v>
      </c>
      <c r="D47" s="31">
        <v>56000</v>
      </c>
    </row>
    <row r="48" spans="1:4" ht="62.45" customHeight="1">
      <c r="A48" s="4">
        <v>44</v>
      </c>
      <c r="B48" s="13" t="s">
        <v>67</v>
      </c>
      <c r="C48" s="14" t="s">
        <v>151</v>
      </c>
      <c r="D48" s="31">
        <v>659300</v>
      </c>
    </row>
    <row r="49" spans="1:9" ht="15">
      <c r="A49" s="4">
        <v>45</v>
      </c>
      <c r="B49" s="13" t="s">
        <v>68</v>
      </c>
      <c r="C49" s="14" t="s">
        <v>66</v>
      </c>
      <c r="D49" s="31">
        <v>343000</v>
      </c>
    </row>
    <row r="50" spans="1:9" ht="15">
      <c r="A50" s="4">
        <v>46</v>
      </c>
      <c r="B50" s="13" t="s">
        <v>103</v>
      </c>
      <c r="C50" s="14" t="s">
        <v>35</v>
      </c>
      <c r="D50" s="31">
        <f>D51+D106</f>
        <v>3249431606</v>
      </c>
    </row>
    <row r="51" spans="1:9" ht="30">
      <c r="A51" s="4">
        <v>47</v>
      </c>
      <c r="B51" s="13" t="s">
        <v>104</v>
      </c>
      <c r="C51" s="14" t="s">
        <v>36</v>
      </c>
      <c r="D51" s="31">
        <f>D52+D59+D76+D99</f>
        <v>3243708020</v>
      </c>
      <c r="E51" s="42"/>
      <c r="F51" s="42"/>
      <c r="G51" s="42"/>
      <c r="H51" s="42"/>
      <c r="I51" s="42"/>
    </row>
    <row r="52" spans="1:9" ht="15">
      <c r="A52" s="4">
        <v>48</v>
      </c>
      <c r="B52" s="13" t="s">
        <v>105</v>
      </c>
      <c r="C52" s="14" t="s">
        <v>44</v>
      </c>
      <c r="D52" s="31">
        <f>D53+D55+D57</f>
        <v>1335517000</v>
      </c>
      <c r="E52" s="42"/>
      <c r="F52" s="42"/>
      <c r="G52" s="42"/>
      <c r="H52" s="42"/>
      <c r="I52" s="42"/>
    </row>
    <row r="53" spans="1:9" ht="15">
      <c r="A53" s="4">
        <v>49</v>
      </c>
      <c r="B53" s="18" t="s">
        <v>106</v>
      </c>
      <c r="C53" s="14" t="s">
        <v>45</v>
      </c>
      <c r="D53" s="31">
        <f t="shared" ref="D53" si="3">D54</f>
        <v>977539000</v>
      </c>
      <c r="E53" s="42"/>
      <c r="F53" s="42"/>
      <c r="G53" s="42"/>
      <c r="H53" s="42"/>
      <c r="I53" s="42"/>
    </row>
    <row r="54" spans="1:9" ht="30">
      <c r="A54" s="4">
        <v>50</v>
      </c>
      <c r="B54" s="13" t="s">
        <v>73</v>
      </c>
      <c r="C54" s="14" t="s">
        <v>46</v>
      </c>
      <c r="D54" s="31">
        <v>977539000</v>
      </c>
      <c r="E54" s="42"/>
      <c r="F54" s="42"/>
      <c r="G54" s="42"/>
      <c r="H54" s="42"/>
      <c r="I54" s="42"/>
    </row>
    <row r="55" spans="1:9" ht="15">
      <c r="A55" s="4">
        <v>51</v>
      </c>
      <c r="B55" s="13" t="s">
        <v>71</v>
      </c>
      <c r="C55" s="14" t="s">
        <v>69</v>
      </c>
      <c r="D55" s="31">
        <f t="shared" ref="D55" si="4">D56</f>
        <v>151497000</v>
      </c>
      <c r="E55" s="42"/>
      <c r="F55" s="42"/>
      <c r="G55" s="42"/>
      <c r="H55" s="42"/>
      <c r="I55" s="42"/>
    </row>
    <row r="56" spans="1:9" ht="19.149999999999999" customHeight="1">
      <c r="A56" s="4">
        <v>52</v>
      </c>
      <c r="B56" s="13" t="s">
        <v>72</v>
      </c>
      <c r="C56" s="14" t="s">
        <v>70</v>
      </c>
      <c r="D56" s="31">
        <v>151497000</v>
      </c>
      <c r="E56" s="42"/>
      <c r="F56" s="42"/>
      <c r="G56" s="42"/>
      <c r="H56" s="42"/>
      <c r="I56" s="42"/>
    </row>
    <row r="57" spans="1:9" ht="30">
      <c r="A57" s="4">
        <v>53</v>
      </c>
      <c r="B57" s="13" t="s">
        <v>107</v>
      </c>
      <c r="C57" s="14" t="s">
        <v>47</v>
      </c>
      <c r="D57" s="31">
        <f>D58</f>
        <v>206481000</v>
      </c>
      <c r="E57" s="42"/>
      <c r="F57" s="42"/>
      <c r="G57" s="42"/>
      <c r="H57" s="42"/>
      <c r="I57" s="42"/>
    </row>
    <row r="58" spans="1:9" ht="30">
      <c r="A58" s="4">
        <v>54</v>
      </c>
      <c r="B58" s="13" t="s">
        <v>108</v>
      </c>
      <c r="C58" s="14" t="s">
        <v>48</v>
      </c>
      <c r="D58" s="31">
        <v>206481000</v>
      </c>
      <c r="E58" s="42"/>
      <c r="F58" s="42"/>
      <c r="G58" s="42"/>
      <c r="H58" s="42"/>
      <c r="I58" s="42"/>
    </row>
    <row r="59" spans="1:9" ht="15">
      <c r="A59" s="4">
        <v>55</v>
      </c>
      <c r="B59" s="13" t="s">
        <v>109</v>
      </c>
      <c r="C59" s="14" t="s">
        <v>49</v>
      </c>
      <c r="D59" s="31">
        <f t="shared" ref="D59" si="5">D60+D62+D64</f>
        <v>98250420</v>
      </c>
      <c r="E59" s="42"/>
      <c r="F59" s="42"/>
      <c r="G59" s="42"/>
      <c r="H59" s="42"/>
      <c r="I59" s="42"/>
    </row>
    <row r="60" spans="1:9" s="23" customFormat="1" ht="45">
      <c r="A60" s="4">
        <v>56</v>
      </c>
      <c r="B60" s="13" t="s">
        <v>166</v>
      </c>
      <c r="C60" s="14" t="s">
        <v>164</v>
      </c>
      <c r="D60" s="32">
        <f>D61</f>
        <v>4251120</v>
      </c>
      <c r="E60" s="41"/>
      <c r="F60" s="41"/>
      <c r="G60" s="41"/>
      <c r="H60" s="41"/>
      <c r="I60" s="41"/>
    </row>
    <row r="61" spans="1:9" s="17" customFormat="1" ht="45">
      <c r="A61" s="4">
        <v>57</v>
      </c>
      <c r="B61" s="18" t="s">
        <v>165</v>
      </c>
      <c r="C61" s="19" t="s">
        <v>163</v>
      </c>
      <c r="D61" s="31">
        <v>4251120</v>
      </c>
      <c r="E61" s="43"/>
      <c r="F61" s="43"/>
      <c r="G61" s="43"/>
      <c r="H61" s="43"/>
      <c r="I61" s="43"/>
    </row>
    <row r="62" spans="1:9" s="23" customFormat="1" ht="15">
      <c r="A62" s="4">
        <v>58</v>
      </c>
      <c r="B62" s="13" t="s">
        <v>161</v>
      </c>
      <c r="C62" s="14" t="s">
        <v>160</v>
      </c>
      <c r="D62" s="32">
        <f>D63</f>
        <v>173500</v>
      </c>
    </row>
    <row r="63" spans="1:9" s="17" customFormat="1" ht="15">
      <c r="A63" s="4">
        <v>59</v>
      </c>
      <c r="B63" s="18" t="s">
        <v>162</v>
      </c>
      <c r="C63" s="19" t="s">
        <v>159</v>
      </c>
      <c r="D63" s="31">
        <v>173500</v>
      </c>
    </row>
    <row r="64" spans="1:9" s="23" customFormat="1" ht="15">
      <c r="A64" s="4">
        <v>60</v>
      </c>
      <c r="B64" s="13" t="s">
        <v>152</v>
      </c>
      <c r="C64" s="14" t="s">
        <v>131</v>
      </c>
      <c r="D64" s="32">
        <f t="shared" ref="D64" si="6">D65</f>
        <v>93825800</v>
      </c>
    </row>
    <row r="65" spans="1:4" s="17" customFormat="1" ht="15">
      <c r="A65" s="4">
        <v>61</v>
      </c>
      <c r="B65" s="18" t="s">
        <v>153</v>
      </c>
      <c r="C65" s="19" t="s">
        <v>132</v>
      </c>
      <c r="D65" s="28">
        <v>93825800</v>
      </c>
    </row>
    <row r="66" spans="1:4" s="17" customFormat="1" ht="30">
      <c r="A66" s="4">
        <v>62</v>
      </c>
      <c r="B66" s="29" t="s">
        <v>133</v>
      </c>
      <c r="C66" s="19" t="s">
        <v>132</v>
      </c>
      <c r="D66" s="31">
        <v>44315000</v>
      </c>
    </row>
    <row r="67" spans="1:4" s="17" customFormat="1" ht="30">
      <c r="A67" s="4">
        <v>63</v>
      </c>
      <c r="B67" s="21" t="s">
        <v>134</v>
      </c>
      <c r="C67" s="19" t="s">
        <v>132</v>
      </c>
      <c r="D67" s="31">
        <v>26342100</v>
      </c>
    </row>
    <row r="68" spans="1:4" s="17" customFormat="1" ht="30">
      <c r="A68" s="4">
        <v>64</v>
      </c>
      <c r="B68" s="21" t="s">
        <v>148</v>
      </c>
      <c r="C68" s="19" t="s">
        <v>132</v>
      </c>
      <c r="D68" s="31">
        <v>14894300</v>
      </c>
    </row>
    <row r="69" spans="1:4" s="17" customFormat="1" ht="30">
      <c r="A69" s="4">
        <v>65</v>
      </c>
      <c r="B69" s="21" t="s">
        <v>154</v>
      </c>
      <c r="C69" s="19" t="s">
        <v>132</v>
      </c>
      <c r="D69" s="31">
        <v>4800000</v>
      </c>
    </row>
    <row r="70" spans="1:4" s="17" customFormat="1" ht="30">
      <c r="A70" s="4">
        <v>66</v>
      </c>
      <c r="B70" s="21" t="s">
        <v>155</v>
      </c>
      <c r="C70" s="19" t="s">
        <v>132</v>
      </c>
      <c r="D70" s="31">
        <v>1877100</v>
      </c>
    </row>
    <row r="71" spans="1:4" s="17" customFormat="1" ht="30">
      <c r="A71" s="4">
        <v>67</v>
      </c>
      <c r="B71" s="21" t="s">
        <v>156</v>
      </c>
      <c r="C71" s="19" t="s">
        <v>132</v>
      </c>
      <c r="D71" s="31">
        <v>627200</v>
      </c>
    </row>
    <row r="72" spans="1:4" s="17" customFormat="1" ht="30">
      <c r="A72" s="4">
        <v>68</v>
      </c>
      <c r="B72" s="21" t="s">
        <v>157</v>
      </c>
      <c r="C72" s="19" t="s">
        <v>132</v>
      </c>
      <c r="D72" s="31">
        <v>147900</v>
      </c>
    </row>
    <row r="73" spans="1:4" s="17" customFormat="1" ht="15">
      <c r="A73" s="4">
        <v>69</v>
      </c>
      <c r="B73" s="21" t="s">
        <v>158</v>
      </c>
      <c r="C73" s="19" t="s">
        <v>132</v>
      </c>
      <c r="D73" s="31">
        <v>306500</v>
      </c>
    </row>
    <row r="74" spans="1:4" s="17" customFormat="1" ht="30">
      <c r="A74" s="4">
        <v>70</v>
      </c>
      <c r="B74" s="21" t="s">
        <v>167</v>
      </c>
      <c r="C74" s="19" t="s">
        <v>132</v>
      </c>
      <c r="D74" s="31">
        <v>247800</v>
      </c>
    </row>
    <row r="75" spans="1:4" s="17" customFormat="1" ht="45">
      <c r="A75" s="4">
        <v>71</v>
      </c>
      <c r="B75" s="21" t="s">
        <v>168</v>
      </c>
      <c r="C75" s="19" t="s">
        <v>132</v>
      </c>
      <c r="D75" s="31">
        <v>267900</v>
      </c>
    </row>
    <row r="76" spans="1:4" ht="15">
      <c r="A76" s="4">
        <v>72</v>
      </c>
      <c r="B76" s="18" t="s">
        <v>111</v>
      </c>
      <c r="C76" s="14" t="s">
        <v>50</v>
      </c>
      <c r="D76" s="31">
        <f t="shared" ref="D76" si="7">D77+D79+D89+D91+D93+D95</f>
        <v>1728107100</v>
      </c>
    </row>
    <row r="77" spans="1:4" ht="30">
      <c r="A77" s="4">
        <v>73</v>
      </c>
      <c r="B77" s="18" t="s">
        <v>110</v>
      </c>
      <c r="C77" s="14" t="s">
        <v>51</v>
      </c>
      <c r="D77" s="30">
        <f>D78</f>
        <v>32344100</v>
      </c>
    </row>
    <row r="78" spans="1:4" ht="30">
      <c r="A78" s="4">
        <v>74</v>
      </c>
      <c r="B78" s="18" t="s">
        <v>112</v>
      </c>
      <c r="C78" s="14" t="s">
        <v>52</v>
      </c>
      <c r="D78" s="31">
        <v>32344100</v>
      </c>
    </row>
    <row r="79" spans="1:4" s="20" customFormat="1" ht="30">
      <c r="A79" s="4">
        <v>75</v>
      </c>
      <c r="B79" s="18" t="s">
        <v>113</v>
      </c>
      <c r="C79" s="19" t="s">
        <v>74</v>
      </c>
      <c r="D79" s="30">
        <f>SUM(D80:D88)</f>
        <v>244047900</v>
      </c>
    </row>
    <row r="80" spans="1:4" s="20" customFormat="1" ht="45">
      <c r="A80" s="4">
        <v>76</v>
      </c>
      <c r="B80" s="21" t="s">
        <v>126</v>
      </c>
      <c r="C80" s="19" t="s">
        <v>53</v>
      </c>
      <c r="D80" s="31">
        <v>259000</v>
      </c>
    </row>
    <row r="81" spans="1:4" s="20" customFormat="1" ht="45">
      <c r="A81" s="4">
        <v>77</v>
      </c>
      <c r="B81" s="21" t="s">
        <v>127</v>
      </c>
      <c r="C81" s="19" t="s">
        <v>53</v>
      </c>
      <c r="D81" s="31">
        <v>200</v>
      </c>
    </row>
    <row r="82" spans="1:4" s="20" customFormat="1" ht="30">
      <c r="A82" s="4">
        <v>78</v>
      </c>
      <c r="B82" s="21" t="s">
        <v>128</v>
      </c>
      <c r="C82" s="19" t="s">
        <v>53</v>
      </c>
      <c r="D82" s="31">
        <v>135200</v>
      </c>
    </row>
    <row r="83" spans="1:4" s="20" customFormat="1" ht="75">
      <c r="A83" s="4">
        <v>79</v>
      </c>
      <c r="B83" s="21" t="s">
        <v>169</v>
      </c>
      <c r="C83" s="19" t="s">
        <v>53</v>
      </c>
      <c r="D83" s="31">
        <v>200</v>
      </c>
    </row>
    <row r="84" spans="1:4" s="20" customFormat="1" ht="45">
      <c r="A84" s="4">
        <v>80</v>
      </c>
      <c r="B84" s="21" t="s">
        <v>129</v>
      </c>
      <c r="C84" s="19" t="s">
        <v>53</v>
      </c>
      <c r="D84" s="31">
        <v>1094000</v>
      </c>
    </row>
    <row r="85" spans="1:4" s="20" customFormat="1" ht="45">
      <c r="A85" s="4">
        <v>81</v>
      </c>
      <c r="B85" s="21" t="s">
        <v>170</v>
      </c>
      <c r="C85" s="19" t="s">
        <v>53</v>
      </c>
      <c r="D85" s="31">
        <v>1903800</v>
      </c>
    </row>
    <row r="86" spans="1:4" s="20" customFormat="1" ht="45">
      <c r="A86" s="4">
        <v>82</v>
      </c>
      <c r="B86" s="38" t="s">
        <v>171</v>
      </c>
      <c r="C86" s="19" t="s">
        <v>53</v>
      </c>
      <c r="D86" s="31">
        <v>19900</v>
      </c>
    </row>
    <row r="87" spans="1:4" s="20" customFormat="1" ht="60">
      <c r="A87" s="4">
        <v>83</v>
      </c>
      <c r="B87" s="38" t="s">
        <v>43</v>
      </c>
      <c r="C87" s="19" t="s">
        <v>53</v>
      </c>
      <c r="D87" s="31">
        <v>3172800</v>
      </c>
    </row>
    <row r="88" spans="1:4" s="20" customFormat="1" ht="45">
      <c r="A88" s="4">
        <v>84</v>
      </c>
      <c r="B88" s="21" t="s">
        <v>42</v>
      </c>
      <c r="C88" s="19" t="s">
        <v>53</v>
      </c>
      <c r="D88" s="31">
        <v>237462800</v>
      </c>
    </row>
    <row r="89" spans="1:4" s="17" customFormat="1" ht="45">
      <c r="A89" s="4">
        <v>85</v>
      </c>
      <c r="B89" s="13" t="s">
        <v>78</v>
      </c>
      <c r="C89" s="14" t="s">
        <v>75</v>
      </c>
      <c r="D89" s="30">
        <f>D90</f>
        <v>433400</v>
      </c>
    </row>
    <row r="90" spans="1:4" s="23" customFormat="1" ht="45">
      <c r="A90" s="4">
        <v>86</v>
      </c>
      <c r="B90" s="13" t="s">
        <v>77</v>
      </c>
      <c r="C90" s="14" t="s">
        <v>76</v>
      </c>
      <c r="D90" s="31">
        <v>433400</v>
      </c>
    </row>
    <row r="91" spans="1:4" ht="15">
      <c r="A91" s="4">
        <v>87</v>
      </c>
      <c r="B91" s="13" t="s">
        <v>114</v>
      </c>
      <c r="C91" s="14" t="s">
        <v>57</v>
      </c>
      <c r="D91" s="28">
        <f t="shared" ref="D91" si="8">D92</f>
        <v>30234700</v>
      </c>
    </row>
    <row r="92" spans="1:4" ht="30">
      <c r="A92" s="4">
        <v>88</v>
      </c>
      <c r="B92" s="13" t="s">
        <v>58</v>
      </c>
      <c r="C92" s="14" t="s">
        <v>54</v>
      </c>
      <c r="D92" s="31">
        <v>30234700</v>
      </c>
    </row>
    <row r="93" spans="1:4" s="23" customFormat="1" ht="30">
      <c r="A93" s="4">
        <v>89</v>
      </c>
      <c r="B93" s="13" t="s">
        <v>136</v>
      </c>
      <c r="C93" s="14" t="s">
        <v>137</v>
      </c>
      <c r="D93" s="34">
        <f t="shared" ref="D93" si="9">D94</f>
        <v>354100</v>
      </c>
    </row>
    <row r="94" spans="1:4" s="23" customFormat="1" ht="30">
      <c r="A94" s="4">
        <v>90</v>
      </c>
      <c r="B94" s="13" t="s">
        <v>138</v>
      </c>
      <c r="C94" s="14" t="s">
        <v>139</v>
      </c>
      <c r="D94" s="31">
        <v>354100</v>
      </c>
    </row>
    <row r="95" spans="1:4" s="23" customFormat="1" ht="15">
      <c r="A95" s="4">
        <v>91</v>
      </c>
      <c r="B95" s="13" t="s">
        <v>115</v>
      </c>
      <c r="C95" s="14" t="s">
        <v>55</v>
      </c>
      <c r="D95" s="28">
        <f t="shared" ref="D95" si="10">D96</f>
        <v>1420692900</v>
      </c>
    </row>
    <row r="96" spans="1:4" s="17" customFormat="1" ht="15">
      <c r="A96" s="4">
        <v>92</v>
      </c>
      <c r="B96" s="18" t="s">
        <v>116</v>
      </c>
      <c r="C96" s="19" t="s">
        <v>56</v>
      </c>
      <c r="D96" s="30">
        <f>D97+D98</f>
        <v>1420692900</v>
      </c>
    </row>
    <row r="97" spans="1:5" s="17" customFormat="1" ht="75">
      <c r="A97" s="4">
        <v>93</v>
      </c>
      <c r="B97" s="21" t="s">
        <v>59</v>
      </c>
      <c r="C97" s="19" t="s">
        <v>56</v>
      </c>
      <c r="D97" s="31">
        <v>759698000</v>
      </c>
    </row>
    <row r="98" spans="1:5" s="17" customFormat="1" ht="45">
      <c r="A98" s="4">
        <v>94</v>
      </c>
      <c r="B98" s="22" t="s">
        <v>130</v>
      </c>
      <c r="C98" s="19" t="s">
        <v>56</v>
      </c>
      <c r="D98" s="31">
        <v>660994900</v>
      </c>
    </row>
    <row r="99" spans="1:5" s="23" customFormat="1" ht="15">
      <c r="A99" s="4">
        <v>95</v>
      </c>
      <c r="B99" s="13" t="s">
        <v>172</v>
      </c>
      <c r="C99" s="14" t="s">
        <v>173</v>
      </c>
      <c r="D99" s="31">
        <v>81833500</v>
      </c>
    </row>
    <row r="100" spans="1:5" s="23" customFormat="1" ht="45">
      <c r="A100" s="4">
        <v>96</v>
      </c>
      <c r="B100" s="13" t="s">
        <v>174</v>
      </c>
      <c r="C100" s="14" t="s">
        <v>175</v>
      </c>
      <c r="D100" s="30">
        <f>D101</f>
        <v>34501000</v>
      </c>
    </row>
    <row r="101" spans="1:5" s="23" customFormat="1" ht="45">
      <c r="A101" s="4">
        <v>97</v>
      </c>
      <c r="B101" s="18" t="s">
        <v>176</v>
      </c>
      <c r="C101" s="14" t="s">
        <v>177</v>
      </c>
      <c r="D101" s="31">
        <v>34501000</v>
      </c>
    </row>
    <row r="102" spans="1:5" s="23" customFormat="1" ht="15">
      <c r="A102" s="4">
        <v>98</v>
      </c>
      <c r="B102" s="13" t="s">
        <v>178</v>
      </c>
      <c r="C102" s="19" t="s">
        <v>179</v>
      </c>
      <c r="D102" s="32">
        <f t="shared" ref="D102" si="11">D103</f>
        <v>47332500</v>
      </c>
    </row>
    <row r="103" spans="1:5" s="23" customFormat="1" ht="15">
      <c r="A103" s="4">
        <v>99</v>
      </c>
      <c r="B103" s="13" t="s">
        <v>180</v>
      </c>
      <c r="C103" s="19" t="s">
        <v>181</v>
      </c>
      <c r="D103" s="32">
        <v>47332500</v>
      </c>
    </row>
    <row r="104" spans="1:5" s="23" customFormat="1" ht="45">
      <c r="A104" s="4">
        <v>100</v>
      </c>
      <c r="B104" s="13" t="s">
        <v>182</v>
      </c>
      <c r="C104" s="19" t="s">
        <v>181</v>
      </c>
      <c r="D104" s="31">
        <v>44959100</v>
      </c>
    </row>
    <row r="105" spans="1:5" s="23" customFormat="1" ht="60">
      <c r="A105" s="4">
        <v>101</v>
      </c>
      <c r="B105" s="13" t="s">
        <v>183</v>
      </c>
      <c r="C105" s="19" t="s">
        <v>181</v>
      </c>
      <c r="D105" s="31">
        <v>2373400</v>
      </c>
    </row>
    <row r="106" spans="1:5" s="23" customFormat="1" ht="15">
      <c r="A106" s="4">
        <v>102</v>
      </c>
      <c r="B106" s="13" t="s">
        <v>140</v>
      </c>
      <c r="C106" s="16" t="s">
        <v>141</v>
      </c>
      <c r="D106" s="31">
        <f>31303086-25579500</f>
        <v>5723586</v>
      </c>
      <c r="E106" s="40"/>
    </row>
    <row r="107" spans="1:5">
      <c r="B107" s="35"/>
      <c r="C107" s="26"/>
    </row>
    <row r="108" spans="1:5">
      <c r="C108" s="26"/>
    </row>
    <row r="109" spans="1:5">
      <c r="C109" s="26"/>
    </row>
    <row r="110" spans="1:5">
      <c r="C110" s="26"/>
    </row>
    <row r="111" spans="1:5">
      <c r="C111" s="26"/>
    </row>
    <row r="112" spans="1:5">
      <c r="C112" s="26"/>
    </row>
    <row r="113" spans="3:3">
      <c r="C113" s="26"/>
    </row>
    <row r="114" spans="3:3">
      <c r="C114" s="26"/>
    </row>
    <row r="115" spans="3:3">
      <c r="C115" s="26"/>
    </row>
    <row r="116" spans="3:3">
      <c r="C116" s="26"/>
    </row>
    <row r="117" spans="3:3">
      <c r="C117" s="26"/>
    </row>
    <row r="118" spans="3:3">
      <c r="C118" s="26"/>
    </row>
    <row r="119" spans="3:3">
      <c r="C119" s="26"/>
    </row>
    <row r="120" spans="3:3">
      <c r="C120" s="26"/>
    </row>
    <row r="121" spans="3:3">
      <c r="C121" s="26"/>
    </row>
    <row r="122" spans="3:3">
      <c r="C122" s="26"/>
    </row>
    <row r="123" spans="3:3">
      <c r="C123" s="26"/>
    </row>
    <row r="124" spans="3:3">
      <c r="C124" s="26"/>
    </row>
    <row r="125" spans="3:3">
      <c r="C125" s="26"/>
    </row>
    <row r="126" spans="3:3">
      <c r="C126" s="26"/>
    </row>
    <row r="127" spans="3:3">
      <c r="C127" s="26"/>
    </row>
    <row r="128" spans="3:3">
      <c r="C128" s="26"/>
    </row>
    <row r="129" spans="3:3">
      <c r="C129" s="26"/>
    </row>
  </sheetData>
  <mergeCells count="1">
    <mergeCell ref="A2:D2"/>
  </mergeCells>
  <pageMargins left="0.62992125984251968" right="0.6692913385826772" top="0.55118110236220474" bottom="0.51181102362204722" header="0.59055118110236227" footer="0.6692913385826772"/>
  <pageSetup paperSize="9" scale="54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2021-12-13T04:08:23Z</cp:lastPrinted>
  <dcterms:created xsi:type="dcterms:W3CDTF">2018-10-18T10:31:29Z</dcterms:created>
  <dcterms:modified xsi:type="dcterms:W3CDTF">2021-12-16T11:24:30Z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